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rkusz1" sheetId="1" r:id="rId1"/>
    <sheet name="Arkusz2" sheetId="2" r:id="rId2"/>
    <sheet name="Arkusz3" sheetId="3" r:id="rId3"/>
    <sheet name="Raport zgodności" sheetId="4" r:id="rId4"/>
  </sheets>
  <definedNames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<sst xmlns="http://schemas.openxmlformats.org/spreadsheetml/2006/main" count="97" uniqueCount="68">
  <si>
    <t>Lp.</t>
  </si>
  <si>
    <t>Dział</t>
  </si>
  <si>
    <t>Rozdział</t>
  </si>
  <si>
    <t>Paragraf</t>
  </si>
  <si>
    <t>Rodzaj dotacji</t>
  </si>
  <si>
    <t>Zestawienie planowanych dotacji</t>
  </si>
  <si>
    <t>OGÓŁEM DOTACJE ( I+II )</t>
  </si>
  <si>
    <t>I</t>
  </si>
  <si>
    <t>DOTACJE DLA JEDNOSTEK SEKTORA FINANSÓW PUBLICZNYCH (1+2)</t>
  </si>
  <si>
    <t>1.</t>
  </si>
  <si>
    <t>Z TEGO:</t>
  </si>
  <si>
    <t>DOTACJE PODMIOTOWE</t>
  </si>
  <si>
    <t>KULTURA I OCHRONA DZIEDZICTWA NARODOWEGO</t>
  </si>
  <si>
    <t>DOMY I OŚRODKI KULTURY, ŚWIETLICE I KLUBY</t>
  </si>
  <si>
    <t>BIBLIOTEKI</t>
  </si>
  <si>
    <t>2.</t>
  </si>
  <si>
    <t>DOTACJE CELOWE</t>
  </si>
  <si>
    <t>OŚWIATA I WYCHOWANIE</t>
  </si>
  <si>
    <t>PRZEDSZKOLA</t>
  </si>
  <si>
    <t>OCHRONA ZDROWIA</t>
  </si>
  <si>
    <t>II</t>
  </si>
  <si>
    <t>BEZPIECZEŃSTWO PUBLICZNE I OCHRONA PRZECIWPOŻAROWA</t>
  </si>
  <si>
    <t>ZADANIA RATOWNICTWA GÓRSKIEGO I WODNEGO</t>
  </si>
  <si>
    <t>POZOSTAŁA DZIAŁALNOŚĆ</t>
  </si>
  <si>
    <t>PRZECIWDZIAŁANIE ALKOHOLIZMOWI</t>
  </si>
  <si>
    <t>POZOSTAŁE ZADANIA W ZAKRESIE KULTURY</t>
  </si>
  <si>
    <t>KULTURA FIZYCZNA I SPORT</t>
  </si>
  <si>
    <t>ZADANIA W ZAKRESIE KULTURY FIZYCZNEJ I SPORTU</t>
  </si>
  <si>
    <t>DOTACJA PODMIOTOWA Z BUDŻETU DLA SAMORZĄDOWEJ INSTYTUCJI KULTURY</t>
  </si>
  <si>
    <t>DOTACJA PODMIOTOWA Z BUDŻETU DLA NIEPUBLICZNEJ JEDNOSTKI SYSTEMU OŚWIATY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</si>
  <si>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</si>
  <si>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DOTACJE DLA JEDNOSTEK SPOZA SEKTORA FINANSÓW PUBLICZNYCH (1+2)</t>
  </si>
  <si>
    <t>TURYSTYKA</t>
  </si>
  <si>
    <t>ZADANIA W ZAKRESIE UPOWSZECHNIANIA TURYSTYKI</t>
  </si>
  <si>
    <t>DOTACJE CELOWE PRZEKAZANE GMINIE NA INWESTYCJE I ZAKUPY INWESTYCYJNE REALIZOWANE NA PODSTAWIE POROZUMIEŃ (UMÓW) MIĘDZY JEDNOSTKAMI SAMORZĄDU TERYTORIALNEGO</t>
  </si>
  <si>
    <t>DOTACJE CELOWE Z BUDŻETU JEDNOSTKI SAMORZĄDU TERYTORIALNEGO, UDZIELONE W TRYBIE ART. 221 USTAWY, NA FINANSOWANIE LUB DOFINANSOWANIE ZADAŃ ZLECONYCH …</t>
  </si>
  <si>
    <t>DOTACJE CELOWE Z BUDŻETU JEDNOSTKI SAMORZĄDU TERYTORIALNEGO, UDZIELONE W TRYBIE ART. 221 USTAWY, NA FINANSOWANIE LUB DOFINANSOWANIE ZADAŃ ZLECONYCH…</t>
  </si>
  <si>
    <t>TRANSPORT I ŁĄCZNOŚĆ</t>
  </si>
  <si>
    <t>DROGI PUBLICZNE POWIATOWE</t>
  </si>
  <si>
    <t>DOTACJA CELOWA NA POMOC FINANSOWĄ UDZIELANA MIĘDZY JEDNOSTKAMI SAMORZĄDU TERYTORIALNEGO NA DOFINANSOWANIE WŁASNYCH ZADAŃ INWESTYCYJNYCH I ZAKUPÓW INWESTYCYJNYCH</t>
  </si>
  <si>
    <t>GOSPODARKA KOMUNALNA I OCHRONA ŚRODOWISKA</t>
  </si>
  <si>
    <t>GOSPODARKA ŚCIEKOWA I OCHRONA WÓD</t>
  </si>
  <si>
    <t>DOTACJE CELOWE Z BUDŻETU NA FINANSOWANIE LUB DOFINANSOWANIE KOSZTÓW REALIZACJI INWESTYCJI I ZAKUPÓW INWESTYCYJNYCH JEDNOSTEK NIEZALICZANYCH DO SEKTORA FINANSÓW PUBLICZNYCJH</t>
  </si>
  <si>
    <t>REALIZACJA ZADAŃ WYMAGAJĄCYCH STOSOWANIA SPECJALNEJ ORGANIZACJI NAUKI I METOD PRACY DLA DZIECI W PRZEDSZKOLACH, ODDZIAŁACH PRZEDSZKOLNYCH W SZKOŁACH PODSTAWOWYCH I INNYCH FORMACH WYCHOWANIA PRZEDSZKOLNEGO</t>
  </si>
  <si>
    <t>DOTACJE CELOWE PRZEKAZANE GMINIE NA ZADANIA BIEŻĄCE REALIZOWANE NA PODSTAWIE POROZUMIEŃ (UMÓW) MIĘDZY JEDNOSTKAMI SAMORZĄDU TERYTORIALNEGO</t>
  </si>
  <si>
    <t>Dotacje na 21 kwietnia.xls — raport zgodności</t>
  </si>
  <si>
    <t>Uruchom na: 2015-04-13 14:22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</si>
  <si>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</si>
  <si>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</si>
  <si>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</si>
  <si>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</si>
  <si>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</si>
  <si>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</si>
  <si>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DZIENNI OPIEKUNOWIE</t>
  </si>
  <si>
    <t>DOTACJA CELOWA Z BUDŻETU NA FINANSOWANIE LUB DOFINANSOWANIE ZADAŃ ZLECONYCH DO REALIZACJI POZOSTAŁYM JEDNOSTKOM NIE ZALICZANYM DO SEKTORA FINANSÓW PUBLICZNYCH</t>
  </si>
  <si>
    <t>RODZINA</t>
  </si>
  <si>
    <t>udzielanych z budżetu Gminy Sulechów w 2018 r.</t>
  </si>
  <si>
    <t>Plan na 2018 r.</t>
  </si>
  <si>
    <t>TWORZENIE I FUNKCJONOWANIE ŻŁOBKÓW</t>
  </si>
  <si>
    <t>OCHOTNICZE STRAŻE POŻARNE</t>
  </si>
  <si>
    <t>DOTACJA CELOWA Z BUDŻETU NA FINANSOWANIE LUB DOFINANSOWANIE ZADAŃ ZLECONYCH DO REALIZACJI STOWARZYSZENIOM</t>
  </si>
  <si>
    <t>DOTACJA CELOWA NA POMOC FINANSOWĄ UDZIELANĄ MIĘDZY JEDNOSTKAMI SAMORZĄDU TERYTORIALNEGO NA DOFINANSOWANIE WŁASNYCH ZADAŃ INWESTYCYJNYCH I ZAKUPÓW INWESTYCYJNYCH</t>
  </si>
  <si>
    <t>Zał. nr 3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</si>
  <si>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</si>
  <si>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</si>
  <si>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DOTACJE CELOWE PRZEKAZANE Z BUDŻETU NA FINANSOWANIE LUB DOFINANSOWANIE ZADAŃ INWESTYCYJNYCH OBIEKTÓW ZABYTKOWYCH JEDNOSTKOM NIEZALICZANYM DO SEKTORA FINANSÓW PUBLICZNYCH</t>
  </si>
  <si>
    <t>RATOWNICTWO MEDYCZNE</t>
  </si>
  <si>
    <t>DOTACJA CELOWA Z BUDŻETU DLA POZOSTAŁYCH JEDNOSTEK ZALICZANYCH DO SEKTORA FINANSNÓW PUBLICZNYCH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</si>
</sst>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Times New Roman"/>
      <family val="2"/>
    </font>
    <font>
      <sz val="8"/>
      <name val="Czcionka tekstu podstawowego"/>
      <family val="2"/>
    </font>
    <font>
      <sz val="11"/>
      <name val="Czcionka tekstu podstawowego"/>
      <family val="2"/>
    </font>
    <font>
      <b/>
      <sz val="12"/>
      <name val="Czcionka tekstu podstawowego"/>
      <family val="2"/>
    </font>
    <font>
      <b/>
      <sz val="11"/>
      <name val="Czcionka tekstu podstawowego"/>
      <family val="2"/>
    </font>
    <font>
      <b/>
      <sz val="14"/>
      <name val="Czcionka tekstu podstawowego"/>
      <family val="2"/>
    </font>
    <font>
      <b/>
      <sz val="10"/>
      <name val="Czcionka tekstu podstawowego"/>
      <family val="2"/>
    </font>
    <font>
      <b/>
      <u val="single"/>
      <sz val="10"/>
      <name val="Czcionka tekstu podstawowego"/>
      <family val="2"/>
    </font>
    <font>
      <sz val="10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8"/>
      <color indexed="56"/>
      <name val="Cambria"/>
      <family val="2"/>
    </font>
    <font>
      <sz val="11"/>
      <color indexed="20"/>
      <name val="Times New Roman"/>
      <family val="2"/>
    </font>
    <font>
      <b/>
      <sz val="11"/>
      <color indexed="8"/>
      <name val="Czcionka tekstu podstawowego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sz val="18"/>
      <color theme="3"/>
      <name val="Cambria"/>
      <family val="2"/>
    </font>
    <font>
      <sz val="11"/>
      <color rgb="FF9C0006"/>
      <name val="Times New Roman"/>
      <family val="2"/>
    </font>
    <font>
      <b/>
      <sz val="11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4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4" fontId="5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4" fontId="3" fillId="0" borderId="20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4" fontId="3" fillId="34" borderId="14" xfId="0" applyNumberFormat="1" applyFont="1" applyFill="1" applyBorder="1" applyAlignment="1">
      <alignment horizontal="right" vertical="center" wrapText="1"/>
    </xf>
    <xf numFmtId="4" fontId="3" fillId="34" borderId="15" xfId="0" applyNumberFormat="1" applyFont="1" applyFill="1" applyBorder="1" applyAlignment="1">
      <alignment horizontal="right" vertical="center" wrapText="1"/>
    </xf>
    <xf numFmtId="4" fontId="5" fillId="34" borderId="13" xfId="0" applyNumberFormat="1" applyFont="1" applyFill="1" applyBorder="1" applyAlignment="1">
      <alignment horizontal="right" vertical="center" wrapText="1"/>
    </xf>
    <xf numFmtId="4" fontId="3" fillId="34" borderId="13" xfId="0" applyNumberFormat="1" applyFont="1" applyFill="1" applyBorder="1" applyAlignment="1">
      <alignment horizontal="right" vertical="center" wrapText="1"/>
    </xf>
    <xf numFmtId="0" fontId="8" fillId="0" borderId="21" xfId="0" applyFont="1" applyBorder="1" applyAlignment="1">
      <alignment horizontal="left" vertical="center" wrapText="1"/>
    </xf>
    <xf numFmtId="0" fontId="7" fillId="0" borderId="20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3" fillId="33" borderId="0" xfId="0" applyFont="1" applyFill="1" applyAlignment="1">
      <alignment horizontal="right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72">
      <selection activeCell="I68" sqref="I68"/>
    </sheetView>
  </sheetViews>
  <sheetFormatPr defaultColWidth="8.796875" defaultRowHeight="14.25"/>
  <cols>
    <col min="1" max="1" width="3.59765625" style="9" customWidth="1"/>
    <col min="2" max="2" width="7.8984375" style="9" customWidth="1"/>
    <col min="3" max="3" width="8.5" style="9" customWidth="1"/>
    <col min="4" max="4" width="8.59765625" style="9" customWidth="1"/>
    <col min="5" max="5" width="32" style="9" customWidth="1"/>
    <col min="6" max="6" width="18.8984375" style="9" customWidth="1"/>
    <col min="7" max="16384" width="9" style="9" customWidth="1"/>
  </cols>
  <sheetData>
    <row r="1" ht="14.25">
      <c r="F1" s="79" t="s">
        <v>62</v>
      </c>
    </row>
    <row r="3" spans="1:6" ht="15.75">
      <c r="A3" s="104" t="s">
        <v>5</v>
      </c>
      <c r="B3" s="104"/>
      <c r="C3" s="104"/>
      <c r="D3" s="104"/>
      <c r="E3" s="104"/>
      <c r="F3" s="104"/>
    </row>
    <row r="4" spans="1:6" ht="15.75">
      <c r="A4" s="104" t="s">
        <v>56</v>
      </c>
      <c r="B4" s="104"/>
      <c r="C4" s="104"/>
      <c r="D4" s="104"/>
      <c r="E4" s="104"/>
      <c r="F4" s="104"/>
    </row>
    <row r="5" ht="16.5" customHeight="1"/>
    <row r="6" spans="1:6" ht="33.75" customHeight="1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57</v>
      </c>
    </row>
    <row r="7" spans="1:6" ht="13.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7" ht="30.75" customHeight="1">
      <c r="A8" s="105" t="s">
        <v>6</v>
      </c>
      <c r="B8" s="106"/>
      <c r="C8" s="106"/>
      <c r="D8" s="106"/>
      <c r="E8" s="107"/>
      <c r="F8" s="69">
        <f>SUM(F9,F36)</f>
        <v>6435499.13</v>
      </c>
      <c r="G8" s="11"/>
    </row>
    <row r="9" spans="1:6" ht="32.25" customHeight="1">
      <c r="A9" s="10" t="s">
        <v>7</v>
      </c>
      <c r="B9" s="86" t="s">
        <v>8</v>
      </c>
      <c r="C9" s="87"/>
      <c r="D9" s="87"/>
      <c r="E9" s="88"/>
      <c r="F9" s="12">
        <f>SUM(F11,F17)</f>
        <v>2302252</v>
      </c>
    </row>
    <row r="10" spans="1:6" ht="12.75" customHeight="1">
      <c r="A10" s="13"/>
      <c r="B10" s="80" t="s">
        <v>10</v>
      </c>
      <c r="C10" s="99"/>
      <c r="D10" s="99"/>
      <c r="E10" s="85"/>
      <c r="F10" s="14"/>
    </row>
    <row r="11" spans="1:6" ht="27" customHeight="1">
      <c r="A11" s="15" t="s">
        <v>9</v>
      </c>
      <c r="B11" s="100" t="s">
        <v>11</v>
      </c>
      <c r="C11" s="101"/>
      <c r="D11" s="101"/>
      <c r="E11" s="102"/>
      <c r="F11" s="12">
        <f>SUM(F12)</f>
        <v>1796895</v>
      </c>
    </row>
    <row r="12" spans="1:6" ht="25.5" customHeight="1">
      <c r="A12" s="16"/>
      <c r="B12" s="15">
        <v>921</v>
      </c>
      <c r="C12" s="86" t="s">
        <v>12</v>
      </c>
      <c r="D12" s="87"/>
      <c r="E12" s="88"/>
      <c r="F12" s="12">
        <f>SUM(F15,F13)</f>
        <v>1796895</v>
      </c>
    </row>
    <row r="13" spans="1:6" ht="31.5" customHeight="1">
      <c r="A13" s="17"/>
      <c r="B13" s="18"/>
      <c r="C13" s="16">
        <v>92109</v>
      </c>
      <c r="D13" s="80" t="s">
        <v>13</v>
      </c>
      <c r="E13" s="85"/>
      <c r="F13" s="14">
        <f>F14</f>
        <v>1136895</v>
      </c>
    </row>
    <row r="14" spans="1:6" ht="39.75" customHeight="1">
      <c r="A14" s="17"/>
      <c r="B14" s="17"/>
      <c r="C14" s="17"/>
      <c r="D14" s="16">
        <v>2480</v>
      </c>
      <c r="E14" s="19" t="s">
        <v>28</v>
      </c>
      <c r="F14" s="20">
        <v>1136895</v>
      </c>
    </row>
    <row r="15" spans="1:6" ht="27.75" customHeight="1">
      <c r="A15" s="17"/>
      <c r="B15" s="17"/>
      <c r="C15" s="16">
        <v>92116</v>
      </c>
      <c r="D15" s="80" t="s">
        <v>14</v>
      </c>
      <c r="E15" s="85"/>
      <c r="F15" s="14">
        <f>F16</f>
        <v>660000</v>
      </c>
    </row>
    <row r="16" spans="1:6" ht="35.25" customHeight="1">
      <c r="A16" s="17"/>
      <c r="B16" s="21"/>
      <c r="C16" s="17"/>
      <c r="D16" s="16">
        <v>2480</v>
      </c>
      <c r="E16" s="19" t="s">
        <v>28</v>
      </c>
      <c r="F16" s="20">
        <v>660000</v>
      </c>
    </row>
    <row r="17" spans="1:6" ht="27.75" customHeight="1">
      <c r="A17" s="15" t="s">
        <v>15</v>
      </c>
      <c r="B17" s="100" t="s">
        <v>16</v>
      </c>
      <c r="C17" s="101"/>
      <c r="D17" s="101"/>
      <c r="E17" s="102"/>
      <c r="F17" s="12">
        <f>SUM(F18,F24,F27,F30,F33)</f>
        <v>505357</v>
      </c>
    </row>
    <row r="18" spans="1:6" ht="27.75" customHeight="1">
      <c r="A18" s="22"/>
      <c r="B18" s="15">
        <v>600</v>
      </c>
      <c r="C18" s="86" t="s">
        <v>37</v>
      </c>
      <c r="D18" s="111"/>
      <c r="E18" s="112"/>
      <c r="F18" s="23">
        <f>SUM(F19,F21)</f>
        <v>395257</v>
      </c>
    </row>
    <row r="19" spans="1:6" ht="27" customHeight="1">
      <c r="A19" s="22"/>
      <c r="B19" s="17"/>
      <c r="C19" s="16">
        <v>60014</v>
      </c>
      <c r="D19" s="80" t="s">
        <v>38</v>
      </c>
      <c r="E19" s="85"/>
      <c r="F19" s="20">
        <f>F20</f>
        <v>150000</v>
      </c>
    </row>
    <row r="20" spans="1:6" ht="57" customHeight="1">
      <c r="A20" s="22"/>
      <c r="B20" s="17"/>
      <c r="C20" s="24"/>
      <c r="D20" s="16">
        <v>6300</v>
      </c>
      <c r="E20" s="25" t="s">
        <v>61</v>
      </c>
      <c r="F20" s="20">
        <v>150000</v>
      </c>
    </row>
    <row r="21" spans="1:6" ht="36.75" customHeight="1">
      <c r="A21" s="22"/>
      <c r="B21" s="17"/>
      <c r="C21" s="16">
        <v>60095</v>
      </c>
      <c r="D21" s="99" t="s">
        <v>23</v>
      </c>
      <c r="E21" s="85"/>
      <c r="F21" s="20">
        <f>F22+F23</f>
        <v>245257</v>
      </c>
    </row>
    <row r="22" spans="1:6" ht="66" customHeight="1">
      <c r="A22" s="22"/>
      <c r="B22" s="17"/>
      <c r="C22" s="26"/>
      <c r="D22" s="31">
        <v>6619</v>
      </c>
      <c r="E22" s="27" t="s">
        <v>34</v>
      </c>
      <c r="F22" s="20">
        <v>245257</v>
      </c>
    </row>
    <row r="23" spans="1:6" ht="66" customHeight="1" hidden="1">
      <c r="A23" s="22"/>
      <c r="B23" s="17"/>
      <c r="C23" s="37"/>
      <c r="D23" s="60">
        <v>6300</v>
      </c>
      <c r="E23" s="25" t="s">
        <v>39</v>
      </c>
      <c r="F23" s="61"/>
    </row>
    <row r="24" spans="1:6" ht="27.75" customHeight="1" hidden="1">
      <c r="A24" s="17"/>
      <c r="B24" s="15">
        <v>630</v>
      </c>
      <c r="C24" s="86" t="s">
        <v>32</v>
      </c>
      <c r="D24" s="87"/>
      <c r="E24" s="88"/>
      <c r="F24" s="63">
        <f>F25</f>
        <v>0</v>
      </c>
    </row>
    <row r="25" spans="1:6" ht="29.25" customHeight="1" hidden="1">
      <c r="A25" s="28"/>
      <c r="B25" s="13"/>
      <c r="C25" s="31">
        <v>63003</v>
      </c>
      <c r="D25" s="80" t="s">
        <v>33</v>
      </c>
      <c r="E25" s="85"/>
      <c r="F25" s="64">
        <f>F26</f>
        <v>0</v>
      </c>
    </row>
    <row r="26" spans="1:6" ht="57" customHeight="1" hidden="1">
      <c r="A26" s="17"/>
      <c r="B26" s="17"/>
      <c r="C26" s="26"/>
      <c r="D26" s="24">
        <v>6610</v>
      </c>
      <c r="E26" s="59" t="s">
        <v>34</v>
      </c>
      <c r="F26" s="62"/>
    </row>
    <row r="27" spans="1:6" ht="30.75" customHeight="1">
      <c r="A27" s="17"/>
      <c r="B27" s="15">
        <v>801</v>
      </c>
      <c r="C27" s="86" t="s">
        <v>17</v>
      </c>
      <c r="D27" s="87"/>
      <c r="E27" s="88"/>
      <c r="F27" s="12">
        <f>F28</f>
        <v>66400</v>
      </c>
    </row>
    <row r="28" spans="1:6" ht="30" customHeight="1">
      <c r="A28" s="22"/>
      <c r="B28" s="17"/>
      <c r="C28" s="16">
        <v>80104</v>
      </c>
      <c r="D28" s="80" t="s">
        <v>18</v>
      </c>
      <c r="E28" s="85"/>
      <c r="F28" s="14">
        <f>F29</f>
        <v>66400</v>
      </c>
    </row>
    <row r="29" spans="1:6" ht="50.25" customHeight="1">
      <c r="A29" s="71"/>
      <c r="B29" s="30"/>
      <c r="C29" s="30"/>
      <c r="D29" s="37">
        <v>2310</v>
      </c>
      <c r="E29" s="67" t="s">
        <v>44</v>
      </c>
      <c r="F29" s="35">
        <v>66400</v>
      </c>
    </row>
    <row r="30" spans="1:6" ht="33.75" customHeight="1">
      <c r="A30" s="73"/>
      <c r="B30" s="42">
        <v>851</v>
      </c>
      <c r="C30" s="108" t="s">
        <v>19</v>
      </c>
      <c r="D30" s="109"/>
      <c r="E30" s="110"/>
      <c r="F30" s="29">
        <v>10000</v>
      </c>
    </row>
    <row r="31" spans="1:6" ht="26.25" customHeight="1">
      <c r="A31" s="73"/>
      <c r="B31" s="17"/>
      <c r="C31" s="16">
        <v>85141</v>
      </c>
      <c r="D31" s="80" t="s">
        <v>66</v>
      </c>
      <c r="E31" s="85"/>
      <c r="F31" s="14">
        <v>10000</v>
      </c>
    </row>
    <row r="32" spans="1:6" ht="60" customHeight="1">
      <c r="A32" s="73"/>
      <c r="B32" s="30"/>
      <c r="C32" s="30"/>
      <c r="D32" s="16">
        <v>6300</v>
      </c>
      <c r="E32" s="25" t="s">
        <v>61</v>
      </c>
      <c r="F32" s="35">
        <v>10000</v>
      </c>
    </row>
    <row r="33" spans="1:6" ht="31.5" customHeight="1">
      <c r="A33" s="73"/>
      <c r="B33" s="41">
        <v>921</v>
      </c>
      <c r="C33" s="86" t="s">
        <v>12</v>
      </c>
      <c r="D33" s="87"/>
      <c r="E33" s="88"/>
      <c r="F33" s="12">
        <v>33700</v>
      </c>
    </row>
    <row r="34" spans="1:6" ht="30" customHeight="1">
      <c r="A34" s="73"/>
      <c r="B34" s="17"/>
      <c r="C34" s="16">
        <v>92109</v>
      </c>
      <c r="D34" s="80" t="s">
        <v>13</v>
      </c>
      <c r="E34" s="85"/>
      <c r="F34" s="14">
        <f>F35</f>
        <v>33700</v>
      </c>
    </row>
    <row r="35" spans="1:6" ht="50.25" customHeight="1">
      <c r="A35" s="71"/>
      <c r="B35" s="17"/>
      <c r="C35" s="17"/>
      <c r="D35" s="16">
        <v>2800</v>
      </c>
      <c r="E35" s="19" t="s">
        <v>67</v>
      </c>
      <c r="F35" s="20">
        <v>33700</v>
      </c>
    </row>
    <row r="36" spans="1:6" ht="33" customHeight="1">
      <c r="A36" s="10" t="s">
        <v>20</v>
      </c>
      <c r="B36" s="86" t="s">
        <v>31</v>
      </c>
      <c r="C36" s="87"/>
      <c r="D36" s="87"/>
      <c r="E36" s="88"/>
      <c r="F36" s="12">
        <f>SUM(F38,F44)</f>
        <v>4133247.13</v>
      </c>
    </row>
    <row r="37" spans="1:6" ht="15.75" customHeight="1">
      <c r="A37" s="13"/>
      <c r="B37" s="80" t="s">
        <v>10</v>
      </c>
      <c r="C37" s="99"/>
      <c r="D37" s="99"/>
      <c r="E37" s="85"/>
      <c r="F37" s="14"/>
    </row>
    <row r="38" spans="1:6" ht="25.5" customHeight="1">
      <c r="A38" s="10" t="s">
        <v>9</v>
      </c>
      <c r="B38" s="100" t="s">
        <v>11</v>
      </c>
      <c r="C38" s="101"/>
      <c r="D38" s="101"/>
      <c r="E38" s="102"/>
      <c r="F38" s="12">
        <f>SUM(F39)</f>
        <v>3040278.13</v>
      </c>
    </row>
    <row r="39" spans="1:6" ht="25.5" customHeight="1">
      <c r="A39" s="32"/>
      <c r="B39" s="15">
        <v>801</v>
      </c>
      <c r="C39" s="86" t="s">
        <v>17</v>
      </c>
      <c r="D39" s="87"/>
      <c r="E39" s="88"/>
      <c r="F39" s="12">
        <f>SUM(F42,F40)</f>
        <v>3040278.13</v>
      </c>
    </row>
    <row r="40" spans="1:6" ht="33.75" customHeight="1">
      <c r="A40" s="33"/>
      <c r="B40" s="34"/>
      <c r="C40" s="24">
        <v>80104</v>
      </c>
      <c r="D40" s="94" t="s">
        <v>18</v>
      </c>
      <c r="E40" s="95"/>
      <c r="F40" s="35">
        <f>F41</f>
        <v>2688678.13</v>
      </c>
    </row>
    <row r="41" spans="1:6" ht="39" customHeight="1">
      <c r="A41" s="33"/>
      <c r="B41" s="36"/>
      <c r="C41" s="26"/>
      <c r="D41" s="37">
        <v>2540</v>
      </c>
      <c r="E41" s="38" t="s">
        <v>29</v>
      </c>
      <c r="F41" s="35">
        <v>2688678.13</v>
      </c>
    </row>
    <row r="42" spans="1:6" ht="68.25" customHeight="1">
      <c r="A42" s="33"/>
      <c r="B42" s="39"/>
      <c r="C42" s="16">
        <v>80149</v>
      </c>
      <c r="D42" s="94" t="s">
        <v>43</v>
      </c>
      <c r="E42" s="95"/>
      <c r="F42" s="35">
        <f>F43</f>
        <v>351600</v>
      </c>
    </row>
    <row r="43" spans="1:6" ht="43.5" customHeight="1">
      <c r="A43" s="58"/>
      <c r="B43" s="40"/>
      <c r="C43" s="37"/>
      <c r="D43" s="37">
        <v>2540</v>
      </c>
      <c r="E43" s="38" t="s">
        <v>29</v>
      </c>
      <c r="F43" s="35">
        <v>351600</v>
      </c>
    </row>
    <row r="44" spans="1:6" ht="30" customHeight="1">
      <c r="A44" s="15" t="s">
        <v>15</v>
      </c>
      <c r="B44" s="100" t="s">
        <v>16</v>
      </c>
      <c r="C44" s="101"/>
      <c r="D44" s="101"/>
      <c r="E44" s="102"/>
      <c r="F44" s="12">
        <f>SUM(F45,F48,F55,F58,F63,F68,F73,F79)</f>
        <v>1092969</v>
      </c>
    </row>
    <row r="45" spans="1:6" ht="33.75" customHeight="1">
      <c r="A45" s="41"/>
      <c r="B45" s="15">
        <v>630</v>
      </c>
      <c r="C45" s="86" t="s">
        <v>32</v>
      </c>
      <c r="D45" s="87"/>
      <c r="E45" s="88"/>
      <c r="F45" s="12">
        <f>F46</f>
        <v>11600</v>
      </c>
    </row>
    <row r="46" spans="1:6" ht="33.75" customHeight="1">
      <c r="A46" s="42"/>
      <c r="B46" s="65"/>
      <c r="C46" s="16">
        <v>63003</v>
      </c>
      <c r="D46" s="80" t="s">
        <v>33</v>
      </c>
      <c r="E46" s="85"/>
      <c r="F46" s="14">
        <f>F47</f>
        <v>11600</v>
      </c>
    </row>
    <row r="47" spans="1:6" ht="72" customHeight="1">
      <c r="A47" s="76"/>
      <c r="B47" s="77"/>
      <c r="C47" s="78"/>
      <c r="D47" s="31">
        <v>2360</v>
      </c>
      <c r="E47" s="27" t="s">
        <v>30</v>
      </c>
      <c r="F47" s="14">
        <v>11600</v>
      </c>
    </row>
    <row r="48" spans="1:6" ht="36.75" customHeight="1">
      <c r="A48" s="17"/>
      <c r="B48" s="76">
        <v>754</v>
      </c>
      <c r="C48" s="108" t="s">
        <v>21</v>
      </c>
      <c r="D48" s="109"/>
      <c r="E48" s="110"/>
      <c r="F48" s="29">
        <f>SUM(F51,F53,F49)</f>
        <v>41090</v>
      </c>
    </row>
    <row r="49" spans="1:6" ht="26.25" customHeight="1">
      <c r="A49" s="17"/>
      <c r="B49" s="17"/>
      <c r="C49" s="26">
        <v>75412</v>
      </c>
      <c r="D49" s="94" t="s">
        <v>59</v>
      </c>
      <c r="E49" s="95"/>
      <c r="F49" s="35">
        <f>F50</f>
        <v>30000</v>
      </c>
    </row>
    <row r="50" spans="1:6" ht="55.5" customHeight="1">
      <c r="A50" s="17"/>
      <c r="B50" s="17"/>
      <c r="C50" s="30"/>
      <c r="D50" s="31">
        <v>2820</v>
      </c>
      <c r="E50" s="27" t="s">
        <v>60</v>
      </c>
      <c r="F50" s="14">
        <v>30000</v>
      </c>
    </row>
    <row r="51" spans="1:6" ht="26.25" customHeight="1">
      <c r="A51" s="17"/>
      <c r="B51" s="17"/>
      <c r="C51" s="26">
        <v>75415</v>
      </c>
      <c r="D51" s="94" t="s">
        <v>22</v>
      </c>
      <c r="E51" s="95"/>
      <c r="F51" s="35">
        <f>F52</f>
        <v>4490</v>
      </c>
    </row>
    <row r="52" spans="1:6" ht="73.5" customHeight="1">
      <c r="A52" s="17"/>
      <c r="B52" s="17"/>
      <c r="C52" s="30"/>
      <c r="D52" s="37">
        <v>2360</v>
      </c>
      <c r="E52" s="38" t="s">
        <v>30</v>
      </c>
      <c r="F52" s="35">
        <f>6490-2000</f>
        <v>4490</v>
      </c>
    </row>
    <row r="53" spans="1:6" ht="31.5" customHeight="1">
      <c r="A53" s="17"/>
      <c r="B53" s="17"/>
      <c r="C53" s="26">
        <v>75495</v>
      </c>
      <c r="D53" s="94" t="s">
        <v>23</v>
      </c>
      <c r="E53" s="95"/>
      <c r="F53" s="35">
        <f>F54</f>
        <v>6600</v>
      </c>
    </row>
    <row r="54" spans="1:6" ht="57" customHeight="1">
      <c r="A54" s="17"/>
      <c r="B54" s="30"/>
      <c r="C54" s="30"/>
      <c r="D54" s="37">
        <v>2360</v>
      </c>
      <c r="E54" s="38" t="s">
        <v>35</v>
      </c>
      <c r="F54" s="35">
        <v>6600</v>
      </c>
    </row>
    <row r="55" spans="1:6" ht="34.5" customHeight="1">
      <c r="A55" s="17"/>
      <c r="B55" s="44">
        <v>801</v>
      </c>
      <c r="C55" s="108" t="s">
        <v>17</v>
      </c>
      <c r="D55" s="109"/>
      <c r="E55" s="110"/>
      <c r="F55" s="29">
        <f>F56</f>
        <v>34870</v>
      </c>
    </row>
    <row r="56" spans="1:6" ht="34.5" customHeight="1">
      <c r="A56" s="17"/>
      <c r="B56" s="45"/>
      <c r="C56" s="46">
        <v>80195</v>
      </c>
      <c r="D56" s="82" t="s">
        <v>23</v>
      </c>
      <c r="E56" s="83"/>
      <c r="F56" s="47">
        <f>F57</f>
        <v>34870</v>
      </c>
    </row>
    <row r="57" spans="1:6" ht="57" customHeight="1">
      <c r="A57" s="17"/>
      <c r="B57" s="43"/>
      <c r="C57" s="48"/>
      <c r="D57" s="49">
        <v>2360</v>
      </c>
      <c r="E57" s="27" t="s">
        <v>36</v>
      </c>
      <c r="F57" s="47">
        <v>34870</v>
      </c>
    </row>
    <row r="58" spans="1:6" ht="28.5" customHeight="1">
      <c r="A58" s="43"/>
      <c r="B58" s="53">
        <v>851</v>
      </c>
      <c r="C58" s="108" t="s">
        <v>19</v>
      </c>
      <c r="D58" s="109"/>
      <c r="E58" s="110"/>
      <c r="F58" s="29">
        <f>SUM(F59,F61)</f>
        <v>95430</v>
      </c>
    </row>
    <row r="59" spans="1:6" ht="28.5" customHeight="1">
      <c r="A59" s="43"/>
      <c r="B59" s="45"/>
      <c r="C59" s="46">
        <v>85154</v>
      </c>
      <c r="D59" s="82" t="s">
        <v>24</v>
      </c>
      <c r="E59" s="83"/>
      <c r="F59" s="47">
        <f>F60</f>
        <v>65000</v>
      </c>
    </row>
    <row r="60" spans="1:6" ht="54" customHeight="1">
      <c r="A60" s="43"/>
      <c r="B60" s="43"/>
      <c r="C60" s="48"/>
      <c r="D60" s="49">
        <v>2360</v>
      </c>
      <c r="E60" s="27" t="s">
        <v>36</v>
      </c>
      <c r="F60" s="47">
        <v>65000</v>
      </c>
    </row>
    <row r="61" spans="1:6" ht="33.75" customHeight="1">
      <c r="A61" s="43"/>
      <c r="B61" s="43"/>
      <c r="C61" s="49">
        <v>85195</v>
      </c>
      <c r="D61" s="82" t="s">
        <v>23</v>
      </c>
      <c r="E61" s="84"/>
      <c r="F61" s="47">
        <f>F62</f>
        <v>30430</v>
      </c>
    </row>
    <row r="62" spans="1:6" ht="63.75" customHeight="1">
      <c r="A62" s="50"/>
      <c r="B62" s="48"/>
      <c r="C62" s="48"/>
      <c r="D62" s="51">
        <v>2360</v>
      </c>
      <c r="E62" s="38" t="s">
        <v>35</v>
      </c>
      <c r="F62" s="52">
        <f>28430+2000</f>
        <v>30430</v>
      </c>
    </row>
    <row r="63" spans="1:6" ht="33.75" customHeight="1">
      <c r="A63" s="75"/>
      <c r="B63" s="15">
        <v>855</v>
      </c>
      <c r="C63" s="86" t="s">
        <v>55</v>
      </c>
      <c r="D63" s="87"/>
      <c r="E63" s="88"/>
      <c r="F63" s="12">
        <f>F66+F64</f>
        <v>277000</v>
      </c>
    </row>
    <row r="64" spans="1:6" ht="27.75" customHeight="1">
      <c r="A64" s="50"/>
      <c r="B64" s="36"/>
      <c r="C64" s="26">
        <v>85505</v>
      </c>
      <c r="D64" s="94" t="s">
        <v>58</v>
      </c>
      <c r="E64" s="95"/>
      <c r="F64" s="35">
        <f>F65</f>
        <v>165000</v>
      </c>
    </row>
    <row r="65" spans="1:6" ht="63.75" customHeight="1">
      <c r="A65" s="50"/>
      <c r="B65" s="36"/>
      <c r="C65" s="37"/>
      <c r="D65" s="37">
        <v>2830</v>
      </c>
      <c r="E65" s="38" t="s">
        <v>54</v>
      </c>
      <c r="F65" s="35">
        <v>165000</v>
      </c>
    </row>
    <row r="66" spans="1:6" ht="27.75" customHeight="1">
      <c r="A66" s="50"/>
      <c r="B66" s="36"/>
      <c r="C66" s="16">
        <v>85507</v>
      </c>
      <c r="D66" s="94" t="s">
        <v>53</v>
      </c>
      <c r="E66" s="95"/>
      <c r="F66" s="35">
        <f>F67</f>
        <v>112000</v>
      </c>
    </row>
    <row r="67" spans="1:6" ht="63.75" customHeight="1">
      <c r="A67" s="50"/>
      <c r="B67" s="66"/>
      <c r="C67" s="26"/>
      <c r="D67" s="37">
        <v>2830</v>
      </c>
      <c r="E67" s="38" t="s">
        <v>54</v>
      </c>
      <c r="F67" s="35">
        <v>112000</v>
      </c>
    </row>
    <row r="68" spans="1:6" ht="31.5" customHeight="1">
      <c r="A68" s="50"/>
      <c r="B68" s="74">
        <v>900</v>
      </c>
      <c r="C68" s="91" t="s">
        <v>40</v>
      </c>
      <c r="D68" s="92"/>
      <c r="E68" s="93"/>
      <c r="F68" s="70">
        <f>SUM(F71,F69)</f>
        <v>120000</v>
      </c>
    </row>
    <row r="69" spans="1:6" ht="34.5" customHeight="1">
      <c r="A69" s="50"/>
      <c r="B69" s="43"/>
      <c r="C69" s="56">
        <v>90001</v>
      </c>
      <c r="D69" s="89" t="s">
        <v>41</v>
      </c>
      <c r="E69" s="90"/>
      <c r="F69" s="52">
        <f>F70</f>
        <v>100000</v>
      </c>
    </row>
    <row r="70" spans="1:6" ht="66.75" customHeight="1">
      <c r="A70" s="50"/>
      <c r="B70" s="43"/>
      <c r="C70" s="54"/>
      <c r="D70" s="49">
        <v>6230</v>
      </c>
      <c r="E70" s="68" t="s">
        <v>42</v>
      </c>
      <c r="F70" s="47">
        <v>100000</v>
      </c>
    </row>
    <row r="71" spans="1:6" ht="31.5" customHeight="1">
      <c r="A71" s="50"/>
      <c r="B71" s="43"/>
      <c r="C71" s="56">
        <v>90095</v>
      </c>
      <c r="D71" s="89" t="s">
        <v>23</v>
      </c>
      <c r="E71" s="90"/>
      <c r="F71" s="52">
        <v>20000</v>
      </c>
    </row>
    <row r="72" spans="1:6" ht="66.75" customHeight="1">
      <c r="A72" s="50"/>
      <c r="B72" s="48"/>
      <c r="C72" s="54"/>
      <c r="D72" s="31">
        <v>2820</v>
      </c>
      <c r="E72" s="27" t="s">
        <v>60</v>
      </c>
      <c r="F72" s="52">
        <v>20000</v>
      </c>
    </row>
    <row r="73" spans="1:6" ht="30" customHeight="1">
      <c r="A73" s="50"/>
      <c r="B73" s="44">
        <v>921</v>
      </c>
      <c r="C73" s="96" t="s">
        <v>12</v>
      </c>
      <c r="D73" s="97"/>
      <c r="E73" s="98"/>
      <c r="F73" s="55">
        <f>F74+F76</f>
        <v>100979</v>
      </c>
    </row>
    <row r="74" spans="1:6" ht="31.5" customHeight="1">
      <c r="A74" s="43"/>
      <c r="B74" s="43"/>
      <c r="C74" s="56">
        <v>92105</v>
      </c>
      <c r="D74" s="89" t="s">
        <v>25</v>
      </c>
      <c r="E74" s="90"/>
      <c r="F74" s="52">
        <f>F75</f>
        <v>44000</v>
      </c>
    </row>
    <row r="75" spans="1:6" ht="53.25" customHeight="1">
      <c r="A75" s="43"/>
      <c r="B75" s="43"/>
      <c r="C75" s="48"/>
      <c r="D75" s="49">
        <v>2360</v>
      </c>
      <c r="E75" s="27" t="s">
        <v>36</v>
      </c>
      <c r="F75" s="47">
        <v>44000</v>
      </c>
    </row>
    <row r="76" spans="1:6" ht="25.5" customHeight="1">
      <c r="A76" s="43"/>
      <c r="B76" s="103"/>
      <c r="C76" s="56">
        <v>92120</v>
      </c>
      <c r="D76" s="89" t="s">
        <v>63</v>
      </c>
      <c r="E76" s="90"/>
      <c r="F76" s="52">
        <f>SUM(F77:F78)</f>
        <v>56979</v>
      </c>
    </row>
    <row r="77" spans="1:6" ht="69" customHeight="1">
      <c r="A77" s="43"/>
      <c r="B77" s="103"/>
      <c r="C77" s="72"/>
      <c r="D77" s="49">
        <v>2720</v>
      </c>
      <c r="E77" s="27" t="s">
        <v>64</v>
      </c>
      <c r="F77" s="52">
        <v>6979</v>
      </c>
    </row>
    <row r="78" spans="1:6" ht="67.5" customHeight="1">
      <c r="A78" s="48"/>
      <c r="B78" s="48"/>
      <c r="C78" s="48"/>
      <c r="D78" s="49">
        <v>6570</v>
      </c>
      <c r="E78" s="27" t="s">
        <v>65</v>
      </c>
      <c r="F78" s="52">
        <v>50000</v>
      </c>
    </row>
    <row r="79" spans="1:6" ht="28.5" customHeight="1">
      <c r="A79" s="43"/>
      <c r="B79" s="44">
        <v>926</v>
      </c>
      <c r="C79" s="96" t="s">
        <v>26</v>
      </c>
      <c r="D79" s="97"/>
      <c r="E79" s="98"/>
      <c r="F79" s="55">
        <f>SUM(F80)</f>
        <v>412000</v>
      </c>
    </row>
    <row r="80" spans="1:6" ht="29.25" customHeight="1">
      <c r="A80" s="43"/>
      <c r="B80" s="57"/>
      <c r="C80" s="49">
        <v>92605</v>
      </c>
      <c r="D80" s="80" t="s">
        <v>27</v>
      </c>
      <c r="E80" s="81"/>
      <c r="F80" s="47">
        <f>F81</f>
        <v>412000</v>
      </c>
    </row>
    <row r="81" spans="1:6" ht="57" customHeight="1">
      <c r="A81" s="48"/>
      <c r="B81" s="48"/>
      <c r="C81" s="48"/>
      <c r="D81" s="49">
        <v>2360</v>
      </c>
      <c r="E81" s="27" t="s">
        <v>36</v>
      </c>
      <c r="F81" s="47">
        <v>412000</v>
      </c>
    </row>
  </sheetData>
  <sheetProtection/>
  <mergeCells count="51">
    <mergeCell ref="D71:E71"/>
    <mergeCell ref="D64:E64"/>
    <mergeCell ref="D49:E49"/>
    <mergeCell ref="C58:E58"/>
    <mergeCell ref="D21:E21"/>
    <mergeCell ref="D19:E19"/>
    <mergeCell ref="D40:E40"/>
    <mergeCell ref="B44:E44"/>
    <mergeCell ref="C48:E48"/>
    <mergeCell ref="D56:E56"/>
    <mergeCell ref="D34:E34"/>
    <mergeCell ref="C12:E12"/>
    <mergeCell ref="D13:E13"/>
    <mergeCell ref="C39:E39"/>
    <mergeCell ref="D28:E28"/>
    <mergeCell ref="C27:E27"/>
    <mergeCell ref="D42:E42"/>
    <mergeCell ref="C30:E30"/>
    <mergeCell ref="D31:E31"/>
    <mergeCell ref="C33:E33"/>
    <mergeCell ref="C18:E18"/>
    <mergeCell ref="A3:F3"/>
    <mergeCell ref="A4:F4"/>
    <mergeCell ref="A8:E8"/>
    <mergeCell ref="B9:E9"/>
    <mergeCell ref="D15:E15"/>
    <mergeCell ref="C55:E55"/>
    <mergeCell ref="B10:E10"/>
    <mergeCell ref="B11:E11"/>
    <mergeCell ref="B17:E17"/>
    <mergeCell ref="C45:E45"/>
    <mergeCell ref="C79:E79"/>
    <mergeCell ref="D66:E66"/>
    <mergeCell ref="D53:E53"/>
    <mergeCell ref="C24:E24"/>
    <mergeCell ref="D25:E25"/>
    <mergeCell ref="B36:E36"/>
    <mergeCell ref="B37:E37"/>
    <mergeCell ref="B38:E38"/>
    <mergeCell ref="D76:E76"/>
    <mergeCell ref="B76:B77"/>
    <mergeCell ref="D80:E80"/>
    <mergeCell ref="D59:E59"/>
    <mergeCell ref="D61:E61"/>
    <mergeCell ref="D46:E46"/>
    <mergeCell ref="C63:E63"/>
    <mergeCell ref="D74:E74"/>
    <mergeCell ref="D69:E69"/>
    <mergeCell ref="C68:E68"/>
    <mergeCell ref="D51:E51"/>
    <mergeCell ref="C73:E73"/>
  </mergeCells>
  <printOptions/>
  <pageMargins left="0.7086614173228347" right="0.7086614173228347" top="0.98425196850393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" style="0" customWidth="1"/>
    <col min="2" max="2" width="56.3984375" style="0" customWidth="1"/>
    <col min="3" max="3" width="1.390625" style="0" customWidth="1"/>
    <col min="4" max="4" width="4.8984375" style="0" customWidth="1"/>
    <col min="5" max="6" width="14" style="0" customWidth="1"/>
  </cols>
  <sheetData>
    <row r="1" spans="2:6" ht="15">
      <c r="B1" s="1" t="s">
        <v>45</v>
      </c>
      <c r="C1" s="1"/>
      <c r="D1" s="5"/>
      <c r="E1" s="5"/>
      <c r="F1" s="5"/>
    </row>
    <row r="2" spans="2:6" ht="15">
      <c r="B2" s="1" t="s">
        <v>46</v>
      </c>
      <c r="C2" s="1"/>
      <c r="D2" s="5"/>
      <c r="E2" s="5"/>
      <c r="F2" s="5"/>
    </row>
    <row r="3" spans="2:6" ht="14.25">
      <c r="B3" s="2"/>
      <c r="C3" s="2"/>
      <c r="D3" s="6"/>
      <c r="E3" s="6"/>
      <c r="F3" s="6"/>
    </row>
    <row r="4" spans="2:6" ht="71.25">
      <c r="B4" s="2" t="s">
        <v>47</v>
      </c>
      <c r="C4" s="2"/>
      <c r="D4" s="6"/>
      <c r="E4" s="6"/>
      <c r="F4" s="6"/>
    </row>
    <row r="5" spans="2:6" ht="14.25">
      <c r="B5" s="2"/>
      <c r="C5" s="2"/>
      <c r="D5" s="6"/>
      <c r="E5" s="6"/>
      <c r="F5" s="6"/>
    </row>
    <row r="6" spans="2:6" ht="30">
      <c r="B6" s="1" t="s">
        <v>48</v>
      </c>
      <c r="C6" s="1"/>
      <c r="D6" s="5"/>
      <c r="E6" s="5" t="s">
        <v>49</v>
      </c>
      <c r="F6" s="5" t="s">
        <v>50</v>
      </c>
    </row>
    <row r="7" spans="2:6" ht="15" thickBot="1">
      <c r="B7" s="2"/>
      <c r="C7" s="2"/>
      <c r="D7" s="6"/>
      <c r="E7" s="6"/>
      <c r="F7" s="6"/>
    </row>
    <row r="8" spans="2:6" ht="57.75" thickBot="1">
      <c r="B8" s="3" t="s">
        <v>51</v>
      </c>
      <c r="C8" s="4"/>
      <c r="D8" s="7"/>
      <c r="E8" s="7">
        <v>13</v>
      </c>
      <c r="F8" s="8" t="s">
        <v>52</v>
      </c>
    </row>
    <row r="9" spans="2:6" ht="14.25">
      <c r="B9" s="2"/>
      <c r="C9" s="2"/>
      <c r="D9" s="6"/>
      <c r="E9" s="6"/>
      <c r="F9" s="6"/>
    </row>
    <row r="10" spans="2:6" ht="14.25">
      <c r="B10" s="2"/>
      <c r="C10" s="2"/>
      <c r="D10" s="6"/>
      <c r="E10" s="6"/>
      <c r="F1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jjasie</dc:creator>
  <cp:keywords/>
  <dc:description/>
  <cp:lastModifiedBy>mfaful</cp:lastModifiedBy>
  <cp:lastPrinted>2018-10-24T09:49:32Z</cp:lastPrinted>
  <dcterms:created xsi:type="dcterms:W3CDTF">2009-11-09T12:23:21Z</dcterms:created>
  <dcterms:modified xsi:type="dcterms:W3CDTF">2018-12-04T09:32:31Z</dcterms:modified>
  <cp:category/>
  <cp:version/>
  <cp:contentType/>
  <cp:contentStatus/>
</cp:coreProperties>
</file>